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an\Documents\ACCG_Mapper_Tool_local\prioritization_tool\"/>
    </mc:Choice>
  </mc:AlternateContent>
  <xr:revisionPtr revIDLastSave="0" documentId="13_ncr:1_{7D8AC225-E4B2-465E-818A-DAE7C2671176}" xr6:coauthVersionLast="45" xr6:coauthVersionMax="45" xr10:uidLastSave="{00000000-0000-0000-0000-000000000000}"/>
  <bookViews>
    <workbookView xWindow="0" yWindow="2436" windowWidth="23040" windowHeight="9924" xr2:uid="{A0DC2B56-87CA-4DA3-B1C1-2A069E4882D5}"/>
  </bookViews>
  <sheets>
    <sheet name="ACCG_HVRAs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" l="1"/>
  <c r="B8" i="3"/>
  <c r="B5" i="3"/>
  <c r="B3" i="3"/>
  <c r="L6" i="3" l="1"/>
  <c r="M4" i="3" l="1"/>
  <c r="M5" i="3"/>
  <c r="M6" i="3"/>
  <c r="M7" i="3"/>
  <c r="M8" i="3"/>
  <c r="M9" i="3"/>
  <c r="M10" i="3"/>
  <c r="M11" i="3"/>
  <c r="M12" i="3"/>
  <c r="M13" i="3"/>
  <c r="M14" i="3"/>
  <c r="M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Megan Layhee</author>
  </authors>
  <commentList>
    <comment ref="C3" authorId="0" shapeId="0" xr:uid="{320677F7-2703-4251-82EC-CE93C450B95E}">
      <text>
        <r>
          <rPr>
            <b/>
            <sz val="9"/>
            <color indexed="81"/>
            <rFont val="Tahoma"/>
            <charset val="1"/>
          </rPr>
          <t>Megan Layhee:</t>
        </r>
        <r>
          <rPr>
            <sz val="9"/>
            <color indexed="81"/>
            <rFont val="Tahoma"/>
            <charset val="1"/>
          </rPr>
          <t xml:space="preserve">
It was proposed at the 9/3/2020 SLAWG meeting that we run  different scenarios in the prioritization analysis for the Communities HVRA: 
a) Keep both sub-HVRAs as displayed
b) Remove population density sub-HVRA
c) Combine the population density and census populated places into one sub-HVRA</t>
        </r>
      </text>
    </comment>
  </commentList>
</comments>
</file>

<file path=xl/sharedStrings.xml><?xml version="1.0" encoding="utf-8"?>
<sst xmlns="http://schemas.openxmlformats.org/spreadsheetml/2006/main" count="99" uniqueCount="84">
  <si>
    <t>FIL 6 (12-20ft)</t>
  </si>
  <si>
    <t>FIL 2 (2-4 ft)</t>
  </si>
  <si>
    <t>FIL 3 (4-6 ft)</t>
  </si>
  <si>
    <t>FIL 4 (6-8 ft)</t>
  </si>
  <si>
    <t>FIL 5 (8-12 ft)</t>
  </si>
  <si>
    <t>Watersheds</t>
  </si>
  <si>
    <t>Data Source</t>
  </si>
  <si>
    <t>Criteria</t>
  </si>
  <si>
    <t>HVRA</t>
  </si>
  <si>
    <t>Sub-HVRA</t>
  </si>
  <si>
    <t>Data Last Downloaded</t>
  </si>
  <si>
    <t>Data Source Weblink</t>
  </si>
  <si>
    <t>https://catalog.data.gov/dataset/usgs-national-transportation-dataset-ntd-downloadable-data-collectionde7d2</t>
  </si>
  <si>
    <t>Infrastructure</t>
  </si>
  <si>
    <t>Economic Assets</t>
  </si>
  <si>
    <t>FIL 1 (0.1-2 ft)</t>
  </si>
  <si>
    <t>https://data.humdata.org/dataset/united-states-high-resolution-population-density-maps-demographic-estimates</t>
  </si>
  <si>
    <t>Timber Resources</t>
  </si>
  <si>
    <t>Major Evacuation Routes</t>
  </si>
  <si>
    <t>Herbaceous, high EP</t>
  </si>
  <si>
    <t>Shrub, mod EP</t>
  </si>
  <si>
    <t>Shrub, high EP</t>
  </si>
  <si>
    <t>Tree, mod EP</t>
  </si>
  <si>
    <t>Tree, high EP</t>
  </si>
  <si>
    <t>https://ecos.fws.gov/ecp/report/table/critical-habitat.html</t>
  </si>
  <si>
    <t>Response Function (flame length classes)</t>
  </si>
  <si>
    <t>Communities</t>
  </si>
  <si>
    <t>Sub-HVRA Relative Importance (RI)</t>
  </si>
  <si>
    <t>WF (RI/RE)</t>
  </si>
  <si>
    <t>Population Density</t>
  </si>
  <si>
    <t>CSO/Northern goshawk/Marten Habitat</t>
  </si>
  <si>
    <t>USFWS Critical Habitat</t>
  </si>
  <si>
    <t>CA Energy Commission; USFS Communication Sites; US Homeland Infrastructure Foundation-Level Data</t>
  </si>
  <si>
    <t>SNYLF, YOTO, CTS, CRLF, Vernal pool fairy shrimp, Vernal pool tadpole shrimp, Greene's tuctoria, Sacramento Orcutt grass</t>
  </si>
  <si>
    <t>Overall HVRA Relative Importance (RI)</t>
  </si>
  <si>
    <t>https://cecgis-caenergy.opendata.arcgis.com/datasets/california-electric-transmission-line; https://cecgis-caenergy.opendata.arcgis.com/datasets/california-power-plants; https://data.fs.usda.gov/geodata/edw/datasets.php?dsetCategory=structure; https://hifld-geoplatform.opendata.arcgis.com/datasets/antenna-structure-registrate</t>
  </si>
  <si>
    <t>4/22/2020; 4/22/2020; 8/12/2020; 8/12/2020</t>
  </si>
  <si>
    <t>Transmission lines with 200' buffer around polyline</t>
  </si>
  <si>
    <t>Highways/State Routes (200' buffer around polyline)</t>
  </si>
  <si>
    <t>Building footprints (# people per 30-m raster pixel)</t>
  </si>
  <si>
    <t>Census populated places</t>
  </si>
  <si>
    <t>Wildlife/ Ecosystems</t>
  </si>
  <si>
    <t>Water infrastructure &amp; Highly developed Infrastructure</t>
  </si>
  <si>
    <t>Relative Extent (RE, # 30-m pixels)</t>
  </si>
  <si>
    <t>Mature: Confier/Mixed Conifer/Hardwood Veg Types &gt;24" dbh with &gt;=40% canopy density (CWHR Type-SCN, SMC, MHC, MHW, RFR, LPN, WFR, JPN, PPN, DFR, BOP; CWHR Size Code 5; CWHR Density Code - M or D) within species ranges</t>
  </si>
  <si>
    <t>Immature: Confier/Mixed Conifer/Hardwood Veg Types 11-24" dbh with &gt;=40% canopy density (CWHR Type-SCN, SMC, MHC, MHW, RFR, LPN, WFR, JPN, PPN, DFR, BOP; CWHR Size Code 4; CWHR Density Code - M or D) within species ranges</t>
  </si>
  <si>
    <t>Transmission lines, Power/ Hydro plants, Communication Sites</t>
  </si>
  <si>
    <t>Watershed Erosion Potential (by vegetation type)</t>
  </si>
  <si>
    <t>HVRA RF Definition Source</t>
  </si>
  <si>
    <t>Census Populated Places</t>
  </si>
  <si>
    <t>SSRA (2015) - Transmission line RFs</t>
  </si>
  <si>
    <t>USA Census Populated Places</t>
  </si>
  <si>
    <t>SSRA (2015) - High developed Rec/Admin Infrastructure RFs</t>
  </si>
  <si>
    <t>Stanislaus NF HVRA (unpublished) - SNYLF RFs</t>
  </si>
  <si>
    <t>Facebook/HDX Population Density</t>
  </si>
  <si>
    <t>SSRA (2015) - Modified from Timber HVRA RFs</t>
  </si>
  <si>
    <t>PNWRA (2018) - Modified from NSO Sub-HVRA RFs</t>
  </si>
  <si>
    <t>Stanislaus NF HVRA (unpublished) - Human Habituation HVRA RFs</t>
  </si>
  <si>
    <t>SSRA (2015) -Highly density Human habituation/highways Sub-HVRA RFs</t>
  </si>
  <si>
    <t>--</t>
  </si>
  <si>
    <t>USGS National Hydrography Dataset Flowline (canal, ditch, pipeline); National Hydrography Dataset Waterbody (reservoirs); USGS National Structures Dataset; Cal FIRE Facilities for Wildland Fire Protection; USFS Recreation Sites; FAA Airports; FSTopo Airfield Point</t>
  </si>
  <si>
    <t>USFS Region 5 Existing Vegetation - CALVEG; CSO range; Northern goshawk range; Marten range</t>
  </si>
  <si>
    <t>https://www.fs.usda.gov/detail/r5/landmanagement/resourcemanagement/?cid=stelprdb5347192; https://map.dfg.ca.gov/metadata/ds1937.html?5.92.26; https://map.dfg.ca.gov/metadata/ds1445.html?5.92.26; https://map.dfg.ca.gov/metadata/ds0897.html?5.92.26</t>
  </si>
  <si>
    <t>7/1/2020; 8/25/20; 8/25/20; 8/25/20</t>
  </si>
  <si>
    <t>USFS Region 5 Existing Vegetation - CALVEG; LANDFIRE Slope; Roads (USGS National Transportation dataset, USFS MVUM, USFS Road Cores)</t>
  </si>
  <si>
    <t>7/1/2020; 5/15/2020; 5/13/2020; 9/10/2020; 9/10/2020</t>
  </si>
  <si>
    <t>USGS National Transportation Dataset</t>
  </si>
  <si>
    <t>https://www.fs.usda.gov/detail/r5/landmanagement/resourcemanagement/?cid=stelprdb5347192; https://www.landfire.gov/version_comparison.php; https://data.fs.usda.gov/geodata/edw/datasets.php?dsetCategory=transportation; https://catalog.data.gov/dataset/usgs-national-transportation-dataset-ntd-downloadable-data-collectionde7d2</t>
  </si>
  <si>
    <t>https://websoilsurvey.sc.egov.usda.gov/App/HomePage.htm; https://www.landfire.gov/version_comparison.php; https://www.fs.fed.us/ecosystemservices/FS_Efforts/forests2faucets.shtml; https://hdsc.nws.noaa.gov/hdsc/pfds/pfds_map_cont.html?bkmrk=ca; https://glovis.usgs.gov/app?fullscreen=0</t>
  </si>
  <si>
    <t>9/2/2020; 9/1/2020; 9/4/2020; 5/15/2020; 9/10/2020</t>
  </si>
  <si>
    <t>https://viewer.nationalmap.gov/basic/?basemap=b1&amp;category=nhd&amp;title=NHD%20View; https://gis.data.ca.gov/datasets/1c8a93cac92f418e98a8fa6a2eaf4265_0?geometry=-135.864%2C31.127%2C-102.861%2C43.324; https://catalog.data.gov/dataset/usgs-national-structures-dataset-nsd-for-california-20180110-state-or-territory-filegdb-10-1; https://data.fs.usda.gov/geodata/edw/datasets.php?xmlKeyword=recreation; https://ais-faa.opendata.arcgis.com/datasets/e747ab91a11045e8b3f8a3efd093d3b5_0; https://data.fs.usda.gov/geodata/edw/datasets.php?xmlKeyword=heli</t>
  </si>
  <si>
    <t>4/14/2020; 4/14/2020; 4/14/2020; 9/3/2020; 9/10/2020; 9/6/2020; 9/6/2020</t>
  </si>
  <si>
    <t>SSRA (2015) - Modified from Watershed HVRA RFs</t>
  </si>
  <si>
    <r>
      <t xml:space="preserve">Non-fir ScnD**: </t>
    </r>
    <r>
      <rPr>
        <sz val="12"/>
        <color theme="1"/>
        <rFont val="Calibri"/>
        <family val="2"/>
      </rPr>
      <t>≥</t>
    </r>
    <r>
      <rPr>
        <sz val="7.2"/>
        <color theme="1"/>
        <rFont val="Calibri Light"/>
        <family val="2"/>
      </rPr>
      <t xml:space="preserve">  </t>
    </r>
    <r>
      <rPr>
        <sz val="12"/>
        <color theme="1"/>
        <rFont val="Calibri Light"/>
        <family val="2"/>
        <scheme val="major"/>
      </rPr>
      <t>6" dbh (CWHR Type-PPN, LPN, JPN, MHC, SCN, SMC; CWHR Size Code- 3+)</t>
    </r>
  </si>
  <si>
    <r>
      <t xml:space="preserve">Non-fir ScnB*: </t>
    </r>
    <r>
      <rPr>
        <sz val="12"/>
        <color theme="1"/>
        <rFont val="Calibri"/>
        <family val="2"/>
      </rPr>
      <t>≥</t>
    </r>
    <r>
      <rPr>
        <sz val="7.2"/>
        <color theme="1"/>
        <rFont val="Calibri Light"/>
        <family val="2"/>
      </rPr>
      <t xml:space="preserve">  </t>
    </r>
    <r>
      <rPr>
        <sz val="12"/>
        <color theme="1"/>
        <rFont val="Calibri Light"/>
        <family val="2"/>
        <scheme val="major"/>
      </rPr>
      <t>6" dbh (CWHR Type-PPN, LPN, JPN, MHC, SCN, SMC; CWHR Size Code- 3+)</t>
    </r>
  </si>
  <si>
    <r>
      <t xml:space="preserve">Fir ScnB*: </t>
    </r>
    <r>
      <rPr>
        <sz val="12"/>
        <color theme="1"/>
        <rFont val="Calibri"/>
        <family val="2"/>
      </rPr>
      <t>≥</t>
    </r>
    <r>
      <rPr>
        <sz val="7.2"/>
        <color theme="1"/>
        <rFont val="Calibri Light"/>
        <family val="2"/>
      </rPr>
      <t xml:space="preserve">  </t>
    </r>
    <r>
      <rPr>
        <sz val="12"/>
        <color theme="1"/>
        <rFont val="Calibri Light"/>
        <family val="2"/>
        <scheme val="major"/>
      </rPr>
      <t>6" dbh (CWHR Type-DFR, RFR, WFR; CWHR Size Code - 3+)</t>
    </r>
  </si>
  <si>
    <r>
      <t xml:space="preserve">Fir ScnD**: </t>
    </r>
    <r>
      <rPr>
        <sz val="12"/>
        <color theme="1"/>
        <rFont val="Calibri"/>
        <family val="2"/>
      </rPr>
      <t>≥</t>
    </r>
    <r>
      <rPr>
        <sz val="7.2"/>
        <color theme="1"/>
        <rFont val="Calibri Light"/>
        <family val="2"/>
      </rPr>
      <t xml:space="preserve">  </t>
    </r>
    <r>
      <rPr>
        <sz val="12"/>
        <color theme="1"/>
        <rFont val="Calibri Light"/>
        <family val="2"/>
        <scheme val="major"/>
      </rPr>
      <t>6" dbh (CWHR Type-DFR, RFR, WFR; CWHR Size Code - 3+)</t>
    </r>
  </si>
  <si>
    <t>*: ScnB - slope less than 35% and within 1000’ from a road, or slope less than 35% and within 2000’ from a road if timber was greater than 11 inches DBH and greater than 40% density.</t>
  </si>
  <si>
    <t>**: ScnD - slope less than 50% and within 1000’ from a road, or slope less than 35% and within 2000’ from a road.</t>
  </si>
  <si>
    <t>***: Watersheds Sub-HVRAs RI scores are in proportion to Forests to Faucets drinking water importance scores (IMP_R) by HUC subwatersheds (IMP_R for ACCG footprint range from 61-97).</t>
  </si>
  <si>
    <t>14***</t>
  </si>
  <si>
    <t>ESRI ArcGIS Pro Living Atlas; https://www.arcgis.com/home/item.html?id=d8e6e822e6b44d80b4d3b5fe7538576d</t>
  </si>
  <si>
    <r>
      <t>Reservoirs, Ditches, Canals, P</t>
    </r>
    <r>
      <rPr>
        <sz val="12"/>
        <rFont val="Calibri Light"/>
        <family val="2"/>
        <scheme val="major"/>
      </rPr>
      <t xml:space="preserve">ipelines, </t>
    </r>
    <r>
      <rPr>
        <u/>
        <sz val="12"/>
        <rFont val="Calibri Light"/>
        <family val="2"/>
        <scheme val="major"/>
      </rPr>
      <t>Pump stations (can't find spatial data)</t>
    </r>
    <r>
      <rPr>
        <sz val="12"/>
        <rFont val="Calibri Light"/>
        <family val="2"/>
        <scheme val="major"/>
      </rPr>
      <t>,</t>
    </r>
    <r>
      <rPr>
        <sz val="12"/>
        <color theme="1"/>
        <rFont val="Calibri Light"/>
        <family val="2"/>
        <scheme val="major"/>
      </rPr>
      <t xml:space="preserve"> Gov./Public/Fire Protection facilities, Airports, Helibases, </t>
    </r>
    <r>
      <rPr>
        <sz val="12"/>
        <rFont val="Calibri Light"/>
        <family val="2"/>
        <scheme val="major"/>
      </rPr>
      <t xml:space="preserve">Ski Lifts polygons, </t>
    </r>
    <r>
      <rPr>
        <sz val="12"/>
        <color theme="1"/>
        <rFont val="Calibri Light"/>
        <family val="2"/>
        <scheme val="major"/>
      </rPr>
      <t>Campgrounds, Parks, Cemetaries</t>
    </r>
  </si>
  <si>
    <t>FS Handbook R5 (2016) Erosion Hazard Rating/Erosion Potential (NRCS SERRGO; Landsat 8 NDVI; NOAA Precipitation Frequency Index; LANDFIRE Slope); USFS Forests to Faucets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</si>
</sst>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E+00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u/>
      <sz val="12"/>
      <color theme="10"/>
      <name val="Calibri Light"/>
      <family val="2"/>
      <scheme val="major"/>
    </font>
    <font>
      <sz val="12"/>
      <color rgb="FFFF0000"/>
      <name val="Calibri Light"/>
      <family val="2"/>
      <scheme val="major"/>
    </font>
    <font>
      <sz val="12"/>
      <color rgb="FF333333"/>
      <name val="Calibri Light"/>
      <family val="2"/>
      <scheme val="major"/>
    </font>
    <font>
      <sz val="12"/>
      <color theme="1"/>
      <name val="Calibri"/>
      <family val="2"/>
    </font>
    <font>
      <sz val="7.2"/>
      <color theme="1"/>
      <name val="Calibri Light"/>
      <family val="2"/>
    </font>
    <font>
      <u/>
      <sz val="12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00CC5C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124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0" fontId="2" fillId="0" borderId="2" xfId="1" applyFill="1" applyBorder="1" applyAlignment="1">
      <alignment horizontal="left" vertical="center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vertical="center"/>
    </xf>
    <xf numFmtId="0" fontId="2" fillId="0" borderId="5" xfId="1" applyFill="1" applyBorder="1" applyAlignment="1">
      <alignment horizontal="left" vertical="center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5" fillId="0" borderId="2" xfId="2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8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7" fillId="0" borderId="2" xfId="0" quotePrefix="1" applyNumberFormat="1" applyFont="1" applyFill="1" applyBorder="1" applyAlignment="1">
      <alignment horizontal="center" vertical="top" wrapText="1"/>
    </xf>
    <xf numFmtId="0" fontId="5" fillId="8" borderId="0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3" fontId="7" fillId="0" borderId="5" xfId="0" quotePrefix="1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2" fillId="0" borderId="5" xfId="1" applyFill="1" applyBorder="1" applyAlignment="1">
      <alignment vertical="center"/>
    </xf>
    <xf numFmtId="14" fontId="6" fillId="0" borderId="0" xfId="1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2" fillId="0" borderId="2" xfId="1" applyFill="1" applyBorder="1" applyAlignment="1">
      <alignment horizontal="left" vertical="center" wrapText="1"/>
    </xf>
    <xf numFmtId="0" fontId="2" fillId="0" borderId="0" xfId="1" applyFill="1" applyBorder="1" applyAlignment="1">
      <alignment horizontal="left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2" fillId="0" borderId="2" xfId="1" applyFill="1" applyBorder="1" applyAlignment="1">
      <alignment horizontal="left" vertical="center"/>
    </xf>
    <xf numFmtId="0" fontId="2" fillId="0" borderId="0" xfId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2" fillId="0" borderId="5" xfId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1"/>
      <color rgb="FFFF7171"/>
      <color rgb="FFFF2F2F"/>
      <color rgb="FFADDB7B"/>
      <color rgb="FF00CC5C"/>
      <color rgb="FF00D25F"/>
      <color rgb="FFC9FFE1"/>
      <color rgb="FF25FF88"/>
      <color rgb="FF00F66F"/>
      <color rgb="FFFF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fs.usda.gov/detail/r5/landmanagement/resourcemanagement/?cid=stelprdb5347192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ecgis-caenergy.opendata.arcgis.com/datasets/california-electric-transmission-line" TargetMode="External"/><Relationship Id="rId1" Type="http://schemas.openxmlformats.org/officeDocument/2006/relationships/hyperlink" Target="https://catalog.data.gov/dataset/usgs-national-transportation-dataset-ntd-downloadable-data-collectionde7d2" TargetMode="External"/><Relationship Id="rId6" Type="http://schemas.openxmlformats.org/officeDocument/2006/relationships/hyperlink" Target="https://data.humdata.org/dataset/united-states-high-resolution-population-density-maps-demographic-estimates" TargetMode="External"/><Relationship Id="rId5" Type="http://schemas.openxmlformats.org/officeDocument/2006/relationships/hyperlink" Target="https://ecos.fws.gov/ecp/report/table/critical-habitat.html" TargetMode="External"/><Relationship Id="rId4" Type="http://schemas.openxmlformats.org/officeDocument/2006/relationships/hyperlink" Target="https://www.landfire.gov/version_comparison.php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E73BD-1615-4816-A337-3F9986783F2A}">
  <dimension ref="A1:Q23"/>
  <sheetViews>
    <sheetView tabSelected="1" zoomScale="60" zoomScaleNormal="60" workbookViewId="0">
      <selection activeCell="D7" sqref="D7"/>
    </sheetView>
  </sheetViews>
  <sheetFormatPr defaultRowHeight="15.6" x14ac:dyDescent="0.3"/>
  <cols>
    <col min="1" max="1" width="16.44140625" style="2" customWidth="1"/>
    <col min="2" max="2" width="23.6640625" style="2" customWidth="1"/>
    <col min="3" max="3" width="32" style="6" customWidth="1"/>
    <col min="4" max="4" width="74.44140625" style="6" customWidth="1"/>
    <col min="5" max="5" width="17.33203125" style="3" bestFit="1" customWidth="1"/>
    <col min="6" max="8" width="15.33203125" style="3" bestFit="1" customWidth="1"/>
    <col min="9" max="9" width="16.5546875" style="3" bestFit="1" customWidth="1"/>
    <col min="10" max="10" width="17.109375" style="3" bestFit="1" customWidth="1"/>
    <col min="11" max="11" width="26.109375" style="3" customWidth="1"/>
    <col min="12" max="12" width="22.33203125" style="3" customWidth="1"/>
    <col min="13" max="13" width="26.21875" style="3" customWidth="1"/>
    <col min="14" max="14" width="33.109375" style="25" customWidth="1"/>
    <col min="15" max="15" width="67.77734375" style="1" customWidth="1"/>
    <col min="16" max="16" width="19.21875" style="1" customWidth="1"/>
    <col min="17" max="17" width="24.88671875" style="3" customWidth="1"/>
    <col min="18" max="16384" width="8.88671875" style="2"/>
  </cols>
  <sheetData>
    <row r="1" spans="1:17" ht="29.4" customHeight="1" x14ac:dyDescent="0.3">
      <c r="A1" s="118" t="s">
        <v>8</v>
      </c>
      <c r="B1" s="116" t="s">
        <v>34</v>
      </c>
      <c r="C1" s="116" t="s">
        <v>9</v>
      </c>
      <c r="D1" s="116" t="s">
        <v>7</v>
      </c>
      <c r="E1" s="117" t="s">
        <v>25</v>
      </c>
      <c r="F1" s="117"/>
      <c r="G1" s="117"/>
      <c r="H1" s="117"/>
      <c r="I1" s="117"/>
      <c r="J1" s="117"/>
      <c r="K1" s="116" t="s">
        <v>27</v>
      </c>
      <c r="L1" s="116" t="s">
        <v>43</v>
      </c>
      <c r="M1" s="116" t="s">
        <v>28</v>
      </c>
      <c r="N1" s="116" t="s">
        <v>48</v>
      </c>
      <c r="O1" s="118" t="s">
        <v>6</v>
      </c>
      <c r="P1" s="116" t="s">
        <v>11</v>
      </c>
      <c r="Q1" s="116" t="s">
        <v>10</v>
      </c>
    </row>
    <row r="2" spans="1:17" s="4" customFormat="1" x14ac:dyDescent="0.3">
      <c r="A2" s="118"/>
      <c r="B2" s="116"/>
      <c r="C2" s="116"/>
      <c r="D2" s="116"/>
      <c r="E2" s="15" t="s">
        <v>15</v>
      </c>
      <c r="F2" s="15" t="s">
        <v>1</v>
      </c>
      <c r="G2" s="15" t="s">
        <v>2</v>
      </c>
      <c r="H2" s="15" t="s">
        <v>3</v>
      </c>
      <c r="I2" s="15" t="s">
        <v>4</v>
      </c>
      <c r="J2" s="15" t="s">
        <v>0</v>
      </c>
      <c r="K2" s="116"/>
      <c r="L2" s="116"/>
      <c r="M2" s="116"/>
      <c r="N2" s="116"/>
      <c r="O2" s="118"/>
      <c r="P2" s="116"/>
      <c r="Q2" s="116"/>
    </row>
    <row r="3" spans="1:17" s="4" customFormat="1" ht="31.2" x14ac:dyDescent="0.3">
      <c r="A3" s="100" t="s">
        <v>26</v>
      </c>
      <c r="B3" s="105">
        <f>SUM(K3:K4)</f>
        <v>100</v>
      </c>
      <c r="C3" s="26" t="s">
        <v>29</v>
      </c>
      <c r="D3" s="27" t="s">
        <v>39</v>
      </c>
      <c r="E3" s="28">
        <v>-5</v>
      </c>
      <c r="F3" s="28">
        <v>-5</v>
      </c>
      <c r="G3" s="28">
        <v>-15</v>
      </c>
      <c r="H3" s="28">
        <v>-50</v>
      </c>
      <c r="I3" s="28">
        <v>-80</v>
      </c>
      <c r="J3" s="28">
        <v>-100</v>
      </c>
      <c r="K3" s="29">
        <v>20</v>
      </c>
      <c r="L3" s="30">
        <v>65192</v>
      </c>
      <c r="M3" s="29">
        <f>K3/L3</f>
        <v>3.0678610872499691E-4</v>
      </c>
      <c r="N3" s="27" t="s">
        <v>57</v>
      </c>
      <c r="O3" s="27" t="s">
        <v>54</v>
      </c>
      <c r="P3" s="31" t="s">
        <v>16</v>
      </c>
      <c r="Q3" s="32">
        <v>44028</v>
      </c>
    </row>
    <row r="4" spans="1:17" s="4" customFormat="1" ht="31.2" x14ac:dyDescent="0.3">
      <c r="A4" s="102"/>
      <c r="B4" s="107"/>
      <c r="C4" s="33" t="s">
        <v>49</v>
      </c>
      <c r="D4" s="34" t="s">
        <v>40</v>
      </c>
      <c r="E4" s="35">
        <v>-5</v>
      </c>
      <c r="F4" s="35">
        <v>-5</v>
      </c>
      <c r="G4" s="35">
        <v>-15</v>
      </c>
      <c r="H4" s="35">
        <v>-50</v>
      </c>
      <c r="I4" s="35">
        <v>-80</v>
      </c>
      <c r="J4" s="35">
        <v>-100</v>
      </c>
      <c r="K4" s="36">
        <v>80</v>
      </c>
      <c r="L4" s="37">
        <v>747252</v>
      </c>
      <c r="M4" s="36">
        <f t="shared" ref="M4:M14" si="0">K4/L4</f>
        <v>1.0705893058834235E-4</v>
      </c>
      <c r="N4" s="38" t="s">
        <v>57</v>
      </c>
      <c r="O4" s="38" t="s">
        <v>51</v>
      </c>
      <c r="P4" s="39" t="s">
        <v>81</v>
      </c>
      <c r="Q4" s="41">
        <v>44041</v>
      </c>
    </row>
    <row r="5" spans="1:17" ht="46.8" x14ac:dyDescent="0.3">
      <c r="A5" s="100" t="s">
        <v>13</v>
      </c>
      <c r="B5" s="121">
        <f>SUM(K5:K7)</f>
        <v>99.999989999999997</v>
      </c>
      <c r="C5" s="26" t="s">
        <v>18</v>
      </c>
      <c r="D5" s="26" t="s">
        <v>38</v>
      </c>
      <c r="E5" s="42">
        <v>-5</v>
      </c>
      <c r="F5" s="43">
        <v>-15</v>
      </c>
      <c r="G5" s="43">
        <v>-35</v>
      </c>
      <c r="H5" s="44">
        <v>-60</v>
      </c>
      <c r="I5" s="45">
        <v>-90</v>
      </c>
      <c r="J5" s="46">
        <v>-100</v>
      </c>
      <c r="K5" s="47">
        <v>33.333329999999997</v>
      </c>
      <c r="L5" s="48">
        <v>67317</v>
      </c>
      <c r="M5" s="29">
        <f t="shared" si="0"/>
        <v>4.9516957083649E-4</v>
      </c>
      <c r="N5" s="27" t="s">
        <v>58</v>
      </c>
      <c r="O5" s="27" t="s">
        <v>66</v>
      </c>
      <c r="P5" s="31" t="s">
        <v>12</v>
      </c>
      <c r="Q5" s="49">
        <v>43964</v>
      </c>
    </row>
    <row r="6" spans="1:17" ht="31.2" x14ac:dyDescent="0.3">
      <c r="A6" s="101"/>
      <c r="B6" s="122"/>
      <c r="C6" s="6" t="s">
        <v>46</v>
      </c>
      <c r="D6" s="6" t="s">
        <v>37</v>
      </c>
      <c r="E6" s="11">
        <v>0</v>
      </c>
      <c r="F6" s="11">
        <v>0</v>
      </c>
      <c r="G6" s="11">
        <v>0</v>
      </c>
      <c r="H6" s="8">
        <v>-10</v>
      </c>
      <c r="I6" s="14">
        <v>-20</v>
      </c>
      <c r="J6" s="9">
        <v>-40</v>
      </c>
      <c r="K6" s="18">
        <v>33.333329999999997</v>
      </c>
      <c r="L6" s="23">
        <f>18+63809+6+20</f>
        <v>63853</v>
      </c>
      <c r="M6" s="20">
        <f t="shared" si="0"/>
        <v>5.2203232424474961E-4</v>
      </c>
      <c r="N6" s="21" t="s">
        <v>50</v>
      </c>
      <c r="O6" s="67" t="s">
        <v>32</v>
      </c>
      <c r="P6" s="89" t="s">
        <v>35</v>
      </c>
      <c r="Q6" s="50" t="s">
        <v>36</v>
      </c>
    </row>
    <row r="7" spans="1:17" ht="62.4" x14ac:dyDescent="0.3">
      <c r="A7" s="102"/>
      <c r="B7" s="123"/>
      <c r="C7" s="33" t="s">
        <v>42</v>
      </c>
      <c r="D7" s="33" t="s">
        <v>82</v>
      </c>
      <c r="E7" s="51">
        <v>-10</v>
      </c>
      <c r="F7" s="52">
        <v>-20</v>
      </c>
      <c r="G7" s="53">
        <v>-40</v>
      </c>
      <c r="H7" s="54">
        <v>-60</v>
      </c>
      <c r="I7" s="55">
        <v>-90</v>
      </c>
      <c r="J7" s="56">
        <v>-100</v>
      </c>
      <c r="K7" s="57">
        <v>33.333329999999997</v>
      </c>
      <c r="L7" s="37">
        <v>171371</v>
      </c>
      <c r="M7" s="36">
        <f t="shared" si="0"/>
        <v>1.9450974785698862E-4</v>
      </c>
      <c r="N7" s="33" t="s">
        <v>52</v>
      </c>
      <c r="O7" s="33" t="s">
        <v>60</v>
      </c>
      <c r="P7" s="40" t="s">
        <v>70</v>
      </c>
      <c r="Q7" s="90" t="s">
        <v>71</v>
      </c>
    </row>
    <row r="8" spans="1:17" ht="48.6" customHeight="1" x14ac:dyDescent="0.3">
      <c r="A8" s="100" t="s">
        <v>41</v>
      </c>
      <c r="B8" s="105">
        <f>SUM(K8:K10)</f>
        <v>95</v>
      </c>
      <c r="C8" s="111" t="s">
        <v>30</v>
      </c>
      <c r="D8" s="58" t="s">
        <v>44</v>
      </c>
      <c r="E8" s="59">
        <v>40</v>
      </c>
      <c r="F8" s="59">
        <v>20</v>
      </c>
      <c r="G8" s="59">
        <v>0</v>
      </c>
      <c r="H8" s="59">
        <v>-60</v>
      </c>
      <c r="I8" s="59">
        <v>-80</v>
      </c>
      <c r="J8" s="59">
        <v>-100</v>
      </c>
      <c r="K8" s="60">
        <v>50</v>
      </c>
      <c r="L8" s="48">
        <v>370863</v>
      </c>
      <c r="M8" s="29">
        <f t="shared" si="0"/>
        <v>1.348206750201557E-4</v>
      </c>
      <c r="N8" s="111" t="s">
        <v>56</v>
      </c>
      <c r="O8" s="114" t="s">
        <v>61</v>
      </c>
      <c r="P8" s="98" t="s">
        <v>62</v>
      </c>
      <c r="Q8" s="96" t="s">
        <v>63</v>
      </c>
    </row>
    <row r="9" spans="1:17" ht="46.8" customHeight="1" x14ac:dyDescent="0.3">
      <c r="A9" s="101"/>
      <c r="B9" s="106"/>
      <c r="C9" s="112"/>
      <c r="D9" s="19" t="s">
        <v>45</v>
      </c>
      <c r="E9" s="17">
        <v>40</v>
      </c>
      <c r="F9" s="17">
        <v>20</v>
      </c>
      <c r="G9" s="17">
        <v>0</v>
      </c>
      <c r="H9" s="17">
        <v>-60</v>
      </c>
      <c r="I9" s="17">
        <v>-80</v>
      </c>
      <c r="J9" s="17">
        <v>-100</v>
      </c>
      <c r="K9" s="22">
        <v>20</v>
      </c>
      <c r="L9" s="23">
        <v>1360663</v>
      </c>
      <c r="M9" s="20">
        <f t="shared" si="0"/>
        <v>1.4698716728536015E-5</v>
      </c>
      <c r="N9" s="112"/>
      <c r="O9" s="115"/>
      <c r="P9" s="99"/>
      <c r="Q9" s="97"/>
    </row>
    <row r="10" spans="1:17" ht="31.2" x14ac:dyDescent="0.3">
      <c r="A10" s="102"/>
      <c r="B10" s="107"/>
      <c r="C10" s="33" t="s">
        <v>31</v>
      </c>
      <c r="D10" s="33" t="s">
        <v>33</v>
      </c>
      <c r="E10" s="61">
        <v>50</v>
      </c>
      <c r="F10" s="61">
        <v>30</v>
      </c>
      <c r="G10" s="61">
        <v>10</v>
      </c>
      <c r="H10" s="61">
        <v>0</v>
      </c>
      <c r="I10" s="61">
        <v>-40</v>
      </c>
      <c r="J10" s="61">
        <v>-70</v>
      </c>
      <c r="K10" s="61">
        <v>25</v>
      </c>
      <c r="L10" s="37">
        <v>613958</v>
      </c>
      <c r="M10" s="62">
        <f t="shared" si="0"/>
        <v>4.0719397743819611E-5</v>
      </c>
      <c r="N10" s="38" t="s">
        <v>53</v>
      </c>
      <c r="O10" s="33" t="s">
        <v>31</v>
      </c>
      <c r="P10" s="88" t="s">
        <v>24</v>
      </c>
      <c r="Q10" s="63">
        <v>43998</v>
      </c>
    </row>
    <row r="11" spans="1:17" ht="15.6" customHeight="1" x14ac:dyDescent="0.3">
      <c r="A11" s="100" t="s">
        <v>14</v>
      </c>
      <c r="B11" s="119">
        <f>SUM(K11:K14)</f>
        <v>15</v>
      </c>
      <c r="C11" s="111" t="s">
        <v>17</v>
      </c>
      <c r="D11" s="64" t="s">
        <v>75</v>
      </c>
      <c r="E11" s="65">
        <v>20</v>
      </c>
      <c r="F11" s="42">
        <v>-10</v>
      </c>
      <c r="G11" s="66">
        <v>-50</v>
      </c>
      <c r="H11" s="44">
        <v>-70</v>
      </c>
      <c r="I11" s="45">
        <v>-80</v>
      </c>
      <c r="J11" s="46">
        <v>-100</v>
      </c>
      <c r="K11" s="28">
        <v>3</v>
      </c>
      <c r="L11" s="48">
        <v>250965</v>
      </c>
      <c r="M11" s="29">
        <f t="shared" si="0"/>
        <v>1.1953858107704262E-5</v>
      </c>
      <c r="N11" s="111" t="s">
        <v>55</v>
      </c>
      <c r="O11" s="114" t="s">
        <v>64</v>
      </c>
      <c r="P11" s="94" t="s">
        <v>67</v>
      </c>
      <c r="Q11" s="96" t="s">
        <v>65</v>
      </c>
    </row>
    <row r="12" spans="1:17" x14ac:dyDescent="0.3">
      <c r="A12" s="101"/>
      <c r="B12" s="120"/>
      <c r="C12" s="112"/>
      <c r="D12" s="1" t="s">
        <v>76</v>
      </c>
      <c r="E12" s="11">
        <v>20</v>
      </c>
      <c r="F12" s="8">
        <v>-10</v>
      </c>
      <c r="G12" s="7">
        <v>-50</v>
      </c>
      <c r="H12" s="13">
        <v>-70</v>
      </c>
      <c r="I12" s="5">
        <v>-80</v>
      </c>
      <c r="J12" s="10">
        <v>-100</v>
      </c>
      <c r="K12" s="22">
        <v>2</v>
      </c>
      <c r="L12" s="23">
        <v>263496</v>
      </c>
      <c r="M12" s="20">
        <f t="shared" si="0"/>
        <v>7.5902480493062514E-6</v>
      </c>
      <c r="N12" s="112"/>
      <c r="O12" s="115"/>
      <c r="P12" s="95"/>
      <c r="Q12" s="97"/>
    </row>
    <row r="13" spans="1:17" ht="31.2" x14ac:dyDescent="0.3">
      <c r="A13" s="101"/>
      <c r="B13" s="120"/>
      <c r="C13" s="112"/>
      <c r="D13" s="6" t="s">
        <v>74</v>
      </c>
      <c r="E13" s="12">
        <v>35</v>
      </c>
      <c r="F13" s="12">
        <v>45</v>
      </c>
      <c r="G13" s="14">
        <v>-15</v>
      </c>
      <c r="H13" s="7">
        <v>-50</v>
      </c>
      <c r="I13" s="13">
        <v>-75</v>
      </c>
      <c r="J13" s="10">
        <v>-100</v>
      </c>
      <c r="K13" s="22">
        <v>6</v>
      </c>
      <c r="L13" s="24">
        <v>1454065</v>
      </c>
      <c r="M13" s="20">
        <f t="shared" si="0"/>
        <v>4.1263629892748947E-6</v>
      </c>
      <c r="N13" s="112"/>
      <c r="O13" s="115"/>
      <c r="P13" s="95"/>
      <c r="Q13" s="97"/>
    </row>
    <row r="14" spans="1:17" ht="31.2" customHeight="1" x14ac:dyDescent="0.3">
      <c r="A14" s="101"/>
      <c r="B14" s="120"/>
      <c r="C14" s="112"/>
      <c r="D14" s="6" t="s">
        <v>73</v>
      </c>
      <c r="E14" s="12">
        <v>35</v>
      </c>
      <c r="F14" s="12">
        <v>45</v>
      </c>
      <c r="G14" s="14">
        <v>-15</v>
      </c>
      <c r="H14" s="7">
        <v>-50</v>
      </c>
      <c r="I14" s="13">
        <v>-75</v>
      </c>
      <c r="J14" s="10">
        <v>-100</v>
      </c>
      <c r="K14" s="22">
        <v>4</v>
      </c>
      <c r="L14" s="24">
        <v>1157703</v>
      </c>
      <c r="M14" s="20">
        <f t="shared" si="0"/>
        <v>3.4551175906082995E-6</v>
      </c>
      <c r="N14" s="112"/>
      <c r="O14" s="115"/>
      <c r="P14" s="95"/>
      <c r="Q14" s="97"/>
    </row>
    <row r="15" spans="1:17" s="25" customFormat="1" ht="31.2" customHeight="1" x14ac:dyDescent="0.3">
      <c r="A15" s="100" t="s">
        <v>5</v>
      </c>
      <c r="B15" s="105">
        <v>70</v>
      </c>
      <c r="C15" s="111" t="s">
        <v>47</v>
      </c>
      <c r="D15" s="27" t="s">
        <v>19</v>
      </c>
      <c r="E15" s="68">
        <v>0</v>
      </c>
      <c r="F15" s="68">
        <v>0</v>
      </c>
      <c r="G15" s="69">
        <v>-20</v>
      </c>
      <c r="H15" s="70">
        <v>-40</v>
      </c>
      <c r="I15" s="71">
        <v>-60</v>
      </c>
      <c r="J15" s="72">
        <v>-80</v>
      </c>
      <c r="K15" s="91" t="s">
        <v>80</v>
      </c>
      <c r="L15" s="73" t="s">
        <v>59</v>
      </c>
      <c r="M15" s="73" t="s">
        <v>59</v>
      </c>
      <c r="N15" s="111" t="s">
        <v>72</v>
      </c>
      <c r="O15" s="108" t="s">
        <v>83</v>
      </c>
      <c r="P15" s="94" t="s">
        <v>68</v>
      </c>
      <c r="Q15" s="96" t="s">
        <v>69</v>
      </c>
    </row>
    <row r="16" spans="1:17" s="25" customFormat="1" ht="31.2" customHeight="1" x14ac:dyDescent="0.3">
      <c r="A16" s="101"/>
      <c r="B16" s="106"/>
      <c r="C16" s="112"/>
      <c r="D16" s="21" t="s">
        <v>20</v>
      </c>
      <c r="E16" s="74">
        <v>20</v>
      </c>
      <c r="F16" s="74">
        <v>0</v>
      </c>
      <c r="G16" s="75">
        <v>-20</v>
      </c>
      <c r="H16" s="76">
        <v>-40</v>
      </c>
      <c r="I16" s="77">
        <v>-60</v>
      </c>
      <c r="J16" s="78">
        <v>-80</v>
      </c>
      <c r="K16" s="86" t="s">
        <v>80</v>
      </c>
      <c r="L16" s="79" t="s">
        <v>59</v>
      </c>
      <c r="M16" s="79" t="s">
        <v>59</v>
      </c>
      <c r="N16" s="112"/>
      <c r="O16" s="109"/>
      <c r="P16" s="95"/>
      <c r="Q16" s="97"/>
    </row>
    <row r="17" spans="1:17" s="25" customFormat="1" ht="31.2" customHeight="1" x14ac:dyDescent="0.3">
      <c r="A17" s="101"/>
      <c r="B17" s="106"/>
      <c r="C17" s="112"/>
      <c r="D17" s="21" t="s">
        <v>21</v>
      </c>
      <c r="E17" s="74">
        <v>20</v>
      </c>
      <c r="F17" s="74">
        <v>0</v>
      </c>
      <c r="G17" s="75">
        <v>-30</v>
      </c>
      <c r="H17" s="76">
        <v>-50</v>
      </c>
      <c r="I17" s="78">
        <v>-80</v>
      </c>
      <c r="J17" s="80">
        <v>-100</v>
      </c>
      <c r="K17" s="86" t="s">
        <v>80</v>
      </c>
      <c r="L17" s="79" t="s">
        <v>59</v>
      </c>
      <c r="M17" s="79" t="s">
        <v>59</v>
      </c>
      <c r="N17" s="112"/>
      <c r="O17" s="109"/>
      <c r="P17" s="95"/>
      <c r="Q17" s="97"/>
    </row>
    <row r="18" spans="1:17" s="25" customFormat="1" ht="31.2" customHeight="1" x14ac:dyDescent="0.3">
      <c r="A18" s="101"/>
      <c r="B18" s="106"/>
      <c r="C18" s="112"/>
      <c r="D18" s="21" t="s">
        <v>22</v>
      </c>
      <c r="E18" s="74">
        <v>20</v>
      </c>
      <c r="F18" s="74">
        <v>10</v>
      </c>
      <c r="G18" s="75">
        <v>-30</v>
      </c>
      <c r="H18" s="76">
        <v>-50</v>
      </c>
      <c r="I18" s="78">
        <v>-80</v>
      </c>
      <c r="J18" s="78">
        <v>-80</v>
      </c>
      <c r="K18" s="86" t="s">
        <v>80</v>
      </c>
      <c r="L18" s="79" t="s">
        <v>59</v>
      </c>
      <c r="M18" s="79" t="s">
        <v>59</v>
      </c>
      <c r="N18" s="112"/>
      <c r="O18" s="109"/>
      <c r="P18" s="95"/>
      <c r="Q18" s="97"/>
    </row>
    <row r="19" spans="1:17" s="25" customFormat="1" ht="31.2" customHeight="1" x14ac:dyDescent="0.3">
      <c r="A19" s="102"/>
      <c r="B19" s="107"/>
      <c r="C19" s="113"/>
      <c r="D19" s="38" t="s">
        <v>23</v>
      </c>
      <c r="E19" s="81">
        <v>20</v>
      </c>
      <c r="F19" s="81">
        <v>0</v>
      </c>
      <c r="G19" s="82">
        <v>-40</v>
      </c>
      <c r="H19" s="83">
        <v>-60</v>
      </c>
      <c r="I19" s="84">
        <v>-100</v>
      </c>
      <c r="J19" s="84">
        <v>-100</v>
      </c>
      <c r="K19" s="92" t="s">
        <v>80</v>
      </c>
      <c r="L19" s="85" t="s">
        <v>59</v>
      </c>
      <c r="M19" s="85" t="s">
        <v>59</v>
      </c>
      <c r="N19" s="113"/>
      <c r="O19" s="110"/>
      <c r="P19" s="104"/>
      <c r="Q19" s="103"/>
    </row>
    <row r="20" spans="1:17" ht="15.6" customHeight="1" x14ac:dyDescent="0.3"/>
    <row r="21" spans="1:17" x14ac:dyDescent="0.3">
      <c r="A21" s="93" t="s">
        <v>77</v>
      </c>
      <c r="C21" s="16"/>
    </row>
    <row r="22" spans="1:17" x14ac:dyDescent="0.3">
      <c r="A22" s="93" t="s">
        <v>78</v>
      </c>
    </row>
    <row r="23" spans="1:17" x14ac:dyDescent="0.3">
      <c r="A23" s="87" t="s">
        <v>79</v>
      </c>
    </row>
  </sheetData>
  <mergeCells count="37">
    <mergeCell ref="C8:C9"/>
    <mergeCell ref="N11:N14"/>
    <mergeCell ref="B8:B10"/>
    <mergeCell ref="B11:B14"/>
    <mergeCell ref="A1:A2"/>
    <mergeCell ref="C1:C2"/>
    <mergeCell ref="N1:N2"/>
    <mergeCell ref="A5:A7"/>
    <mergeCell ref="A11:A14"/>
    <mergeCell ref="B1:B2"/>
    <mergeCell ref="B5:B7"/>
    <mergeCell ref="B3:B4"/>
    <mergeCell ref="A3:A4"/>
    <mergeCell ref="Q1:Q2"/>
    <mergeCell ref="D1:D2"/>
    <mergeCell ref="E1:J1"/>
    <mergeCell ref="K1:K2"/>
    <mergeCell ref="L1:L2"/>
    <mergeCell ref="P1:P2"/>
    <mergeCell ref="M1:M2"/>
    <mergeCell ref="O1:O2"/>
    <mergeCell ref="P11:P14"/>
    <mergeCell ref="Q11:Q14"/>
    <mergeCell ref="P8:P9"/>
    <mergeCell ref="Q8:Q9"/>
    <mergeCell ref="A15:A19"/>
    <mergeCell ref="Q15:Q19"/>
    <mergeCell ref="P15:P19"/>
    <mergeCell ref="B15:B19"/>
    <mergeCell ref="O15:O19"/>
    <mergeCell ref="N15:N19"/>
    <mergeCell ref="C15:C19"/>
    <mergeCell ref="O11:O14"/>
    <mergeCell ref="N8:N9"/>
    <mergeCell ref="O8:O9"/>
    <mergeCell ref="A8:A10"/>
    <mergeCell ref="C11:C14"/>
  </mergeCells>
  <phoneticPr fontId="1" type="noConversion"/>
  <conditionalFormatting sqref="E4:J4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J4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J4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:J8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:J8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:J8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:J10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:J10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:J10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:J10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:J10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:J8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:J8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:J19 E9:J9 E5:J7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:J19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:J19 E9:J9 E4:J7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:J19 E4:J9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J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J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J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J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J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J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:J9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J19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J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5" r:id="rId1" xr:uid="{C3F038EB-D807-44C8-BB3A-669E0CEAB497}"/>
    <hyperlink ref="P6" r:id="rId2" display="https://cecgis-caenergy.opendata.arcgis.com/datasets/california-electric-transmission-line" xr:uid="{B88A1C18-D610-4902-9A54-DE2C0C270F38}"/>
    <hyperlink ref="P8" r:id="rId3" display="https://www.fs.usda.gov/detail/r5/landmanagement/resourcemanagement/?cid=stelprdb5347192" xr:uid="{75CDAA2F-F49E-4E78-83F0-C521D30AAFC4}"/>
    <hyperlink ref="P15" r:id="rId4" display="https://www.landfire.gov/version_comparison.php" xr:uid="{1020E7F6-0CAC-4724-AC7D-806BBD47CECD}"/>
    <hyperlink ref="P10" r:id="rId5" xr:uid="{1434BC5F-BBF7-41C5-BAB9-3A08B852425D}"/>
    <hyperlink ref="P3" r:id="rId6" xr:uid="{7FEA65E9-414F-4035-B43C-C7F3A7562F69}"/>
  </hyperlinks>
  <pageMargins left="0.7" right="0.7" top="0.75" bottom="0.75" header="0.3" footer="0.3"/>
  <pageSetup orientation="portrait" horizontalDpi="4294967293" verticalDpi="0"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ACCG_HVRAs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Layhee</dc:creator>
  <cp:lastModifiedBy>Megan Layhee</cp:lastModifiedBy>
  <dcterms:created xsi:type="dcterms:W3CDTF">2020-07-16T21:34:31Z</dcterms:created>
  <dcterms:modified xsi:type="dcterms:W3CDTF">2020-09-11T18:14:49Z</dcterms:modified>
</cp:coreProperties>
</file>